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uttonHeathClerk\Documents\PARISH COUNCIL CURRENT DOCUMENTS\Asset Register\"/>
    </mc:Choice>
  </mc:AlternateContent>
  <bookViews>
    <workbookView xWindow="0" yWindow="0" windowWidth="14380" windowHeight="3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4" i="1" l="1"/>
  <c r="D104" i="1"/>
  <c r="C104" i="1"/>
  <c r="G104" i="1" l="1"/>
  <c r="G80" i="1"/>
  <c r="E80" i="1"/>
  <c r="D80" i="1"/>
  <c r="C80" i="1"/>
  <c r="E71" i="1"/>
  <c r="G68" i="1"/>
  <c r="E68" i="1"/>
  <c r="E65" i="1"/>
  <c r="E59" i="1"/>
  <c r="E62" i="1" s="1"/>
  <c r="E56" i="1"/>
  <c r="E57" i="1" s="1"/>
  <c r="E55" i="1"/>
  <c r="E54" i="1"/>
  <c r="E51" i="1"/>
  <c r="E50" i="1"/>
  <c r="E52" i="1" s="1"/>
  <c r="E38" i="1"/>
  <c r="F17" i="1"/>
  <c r="F29" i="1" s="1"/>
  <c r="F38" i="1" s="1"/>
  <c r="F52" i="1" s="1"/>
  <c r="F57" i="1" s="1"/>
  <c r="F62" i="1" s="1"/>
  <c r="F65" i="1" s="1"/>
  <c r="F68" i="1" s="1"/>
  <c r="H68" i="1" s="1"/>
  <c r="F71" i="1" s="1"/>
  <c r="H71" i="1" s="1"/>
  <c r="F104" i="1" l="1"/>
  <c r="H104" i="1" s="1"/>
  <c r="F80" i="1"/>
  <c r="H80" i="1" s="1"/>
</calcChain>
</file>

<file path=xl/comments1.xml><?xml version="1.0" encoding="utf-8"?>
<comments xmlns="http://schemas.openxmlformats.org/spreadsheetml/2006/main">
  <authors>
    <author>SuttonHeathClerk</author>
  </authors>
  <commentList>
    <comment ref="G80" authorId="0" shapeId="0">
      <text>
        <r>
          <rPr>
            <b/>
            <sz val="9"/>
            <color indexed="81"/>
            <rFont val="Tahoma"/>
            <family val="2"/>
          </rPr>
          <t>Laptop &amp; phone</t>
        </r>
      </text>
    </comment>
    <comment ref="G104" authorId="0" shapeId="0">
      <text>
        <r>
          <rPr>
            <b/>
            <sz val="9"/>
            <color indexed="81"/>
            <rFont val="Tahoma"/>
            <family val="2"/>
          </rPr>
          <t>Laptop &amp; phone</t>
        </r>
      </text>
    </comment>
  </commentList>
</comments>
</file>

<file path=xl/sharedStrings.xml><?xml version="1.0" encoding="utf-8"?>
<sst xmlns="http://schemas.openxmlformats.org/spreadsheetml/2006/main" count="124" uniqueCount="117">
  <si>
    <t>Item</t>
  </si>
  <si>
    <t>Cost</t>
  </si>
  <si>
    <t>VAT</t>
  </si>
  <si>
    <t>Value</t>
  </si>
  <si>
    <t>Cumulative Net Value</t>
  </si>
  <si>
    <t>Disposals</t>
  </si>
  <si>
    <t>Net Assets</t>
  </si>
  <si>
    <t>Hall clock</t>
  </si>
  <si>
    <t>Hall curtains</t>
  </si>
  <si>
    <t>Hall blinds</t>
  </si>
  <si>
    <t>Hall door curtains</t>
  </si>
  <si>
    <t>Hall chairs</t>
  </si>
  <si>
    <t>Hall chairs folding</t>
  </si>
  <si>
    <t>Chair trolleys</t>
  </si>
  <si>
    <t>Hall tables</t>
  </si>
  <si>
    <t>Hall stage</t>
  </si>
  <si>
    <t>Hall benches</t>
  </si>
  <si>
    <t>Hall keyboard</t>
  </si>
  <si>
    <t xml:space="preserve">         Nil</t>
  </si>
  <si>
    <t>Hall cig bins</t>
  </si>
  <si>
    <t>Total 2013 - 2014</t>
  </si>
  <si>
    <t>Clerks laptop</t>
  </si>
  <si>
    <t>Clerks mobile</t>
  </si>
  <si>
    <t xml:space="preserve">          Nil</t>
  </si>
  <si>
    <t>Sports pitch signs</t>
  </si>
  <si>
    <t>Litter bins</t>
  </si>
  <si>
    <t>CCTV</t>
  </si>
  <si>
    <t>Sports pitch surface</t>
  </si>
  <si>
    <t>Sports pitch lights</t>
  </si>
  <si>
    <t>Basketball nets</t>
  </si>
  <si>
    <t>Sports pitch fence</t>
  </si>
  <si>
    <t>Total 2014 - 2015</t>
  </si>
  <si>
    <t>Hall ramp</t>
  </si>
  <si>
    <t>Litter bin</t>
  </si>
  <si>
    <t>Defibrillator</t>
  </si>
  <si>
    <t>Soccer goal nets</t>
  </si>
  <si>
    <t>Defibrillator pads</t>
  </si>
  <si>
    <t>Hall stage steps</t>
  </si>
  <si>
    <t>Hall chair trolley</t>
  </si>
  <si>
    <t>Total 2015 - 2016</t>
  </si>
  <si>
    <t>PA monitor</t>
  </si>
  <si>
    <t>PA system</t>
  </si>
  <si>
    <t>Printer</t>
  </si>
  <si>
    <t>Table trolleys</t>
  </si>
  <si>
    <t>Water boiler</t>
  </si>
  <si>
    <t>Hall kitchen</t>
  </si>
  <si>
    <t>Kitchen equipment</t>
  </si>
  <si>
    <t>Table</t>
  </si>
  <si>
    <t>Waste bins</t>
  </si>
  <si>
    <t>7.2.17</t>
  </si>
  <si>
    <t>Parking Signs</t>
  </si>
  <si>
    <t>9.3.17</t>
  </si>
  <si>
    <t>Hall Kitchen Equipment</t>
  </si>
  <si>
    <t>Total 2016 - 2017</t>
  </si>
  <si>
    <t>10.4.17</t>
  </si>
  <si>
    <t>Catering Purchases</t>
  </si>
  <si>
    <t>10.7.17</t>
  </si>
  <si>
    <t>Lockable Filing Cabinet</t>
  </si>
  <si>
    <t>5.10.17</t>
  </si>
  <si>
    <t>Defibrulator Spares</t>
  </si>
  <si>
    <t>Total 2017 - 2018</t>
  </si>
  <si>
    <t>31.3.19</t>
  </si>
  <si>
    <t>Clerk's Phone - Alcatel 1</t>
  </si>
  <si>
    <t xml:space="preserve">Total 2018 - 2019 </t>
  </si>
  <si>
    <t>12.2.20</t>
  </si>
  <si>
    <t>3 litter bins at Rock Garden</t>
  </si>
  <si>
    <t>Total 2019 -2020</t>
  </si>
  <si>
    <t>11.11.20</t>
  </si>
  <si>
    <t>HP Office Jet 6950 Printer</t>
  </si>
  <si>
    <t>Total 2020 - 2021</t>
  </si>
  <si>
    <t>21.09.21</t>
  </si>
  <si>
    <t>New tool shed for Rock Gardens</t>
  </si>
  <si>
    <t>Total 2021 - 2022</t>
  </si>
  <si>
    <t>09.02.22</t>
  </si>
  <si>
    <t>External hard drive - Toshiba</t>
  </si>
  <si>
    <t>15.03.22</t>
  </si>
  <si>
    <t>Hi viz vests &amp; jackets</t>
  </si>
  <si>
    <t>11.05.22</t>
  </si>
  <si>
    <t xml:space="preserve">Webb hand lawnmover </t>
  </si>
  <si>
    <t>15.07.22</t>
  </si>
  <si>
    <t>Clerk's laptop</t>
  </si>
  <si>
    <t>16.08.22</t>
  </si>
  <si>
    <t>Hose for Rock Gardens</t>
  </si>
  <si>
    <t>11.01.23</t>
  </si>
  <si>
    <t>15 round white tablecloths</t>
  </si>
  <si>
    <t>18.01.23</t>
  </si>
  <si>
    <t>6 sleeping bags</t>
  </si>
  <si>
    <t>Total 2022 -2023</t>
  </si>
  <si>
    <t>09.04.23</t>
  </si>
  <si>
    <t>Mobile Disco</t>
  </si>
  <si>
    <t>iSolution iMove4 DMX Disco Lights</t>
  </si>
  <si>
    <t>iSolution HID-150 iShow 6S DMX Scanner</t>
  </si>
  <si>
    <t>Disco Lights</t>
  </si>
  <si>
    <t>C8 Controller for lights</t>
  </si>
  <si>
    <t>Star Vision LED/RBG Seven Colour Curtain</t>
  </si>
  <si>
    <t>Ultimax Premium DJ stand with TrussLite</t>
  </si>
  <si>
    <t>Lighting Rig and DJ Front Curtain Kit</t>
  </si>
  <si>
    <t>Ultimax Gig Bag</t>
  </si>
  <si>
    <t>Stanton RM 406 Six Channel Mixer</t>
  </si>
  <si>
    <t>Spider 19" Flight Case (with Laptop Shelf)</t>
  </si>
  <si>
    <t>Maplin Hd 24-bit/192 Khz 7.1 USB Sound Card with Front RCA Stereo</t>
  </si>
  <si>
    <t>Acme 8 Power Rack</t>
  </si>
  <si>
    <t>Power Leads and DMX cables to run the light show</t>
  </si>
  <si>
    <t>Gravity Tripod Bag housing NJS tripods</t>
  </si>
  <si>
    <t>14,854 Tracks from 50s-00s</t>
  </si>
  <si>
    <t>6,286 Karaoke Tracks</t>
  </si>
  <si>
    <t>01.05.23</t>
  </si>
  <si>
    <t>Apple Mac Air - 13" Model No A1466</t>
  </si>
  <si>
    <t>Total 2023 -2024</t>
  </si>
  <si>
    <t>13.04.23</t>
  </si>
  <si>
    <t>Usb Flash Drive for Disco</t>
  </si>
  <si>
    <t>13.03.24</t>
  </si>
  <si>
    <t>MUGA Safety Sign</t>
  </si>
  <si>
    <t>Bike Racks x 2</t>
  </si>
  <si>
    <t>14.03.24</t>
  </si>
  <si>
    <t>Defibrilator Cabinet</t>
  </si>
  <si>
    <t>SUTTON HEATH PARISH COUNCIL FIXED ASSETS - AS OF 12.05.24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</si>
</sst>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 applyFill="1"/>
    <xf numFmtId="0" fontId="5" fillId="0" borderId="0" xfId="0" applyFont="1" applyFill="1"/>
    <xf numFmtId="43" fontId="4" fillId="0" borderId="0" xfId="0" applyNumberFormat="1" applyFont="1" applyFill="1"/>
    <xf numFmtId="43" fontId="4" fillId="0" borderId="0" xfId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43" fontId="3" fillId="0" borderId="0" xfId="0" applyNumberFormat="1" applyFont="1" applyFill="1"/>
    <xf numFmtId="43" fontId="3" fillId="0" borderId="0" xfId="0" quotePrefix="1" applyNumberFormat="1" applyFont="1" applyFill="1"/>
    <xf numFmtId="0" fontId="4" fillId="0" borderId="1" xfId="0" applyFont="1" applyFill="1" applyBorder="1"/>
    <xf numFmtId="44" fontId="4" fillId="0" borderId="0" xfId="0" applyNumberFormat="1" applyFont="1" applyFill="1"/>
    <xf numFmtId="43" fontId="6" fillId="0" borderId="0" xfId="0" applyNumberFormat="1" applyFont="1" applyFill="1"/>
    <xf numFmtId="0" fontId="4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4" fillId="0" borderId="0" xfId="0" applyNumberFormat="1" applyFont="1" applyFill="1"/>
    <xf numFmtId="164" fontId="5" fillId="0" borderId="0" xfId="0" applyNumberFormat="1" applyFont="1" applyFill="1"/>
    <xf numFmtId="164" fontId="4" fillId="0" borderId="2" xfId="0" applyNumberFormat="1" applyFont="1" applyFill="1" applyBorder="1"/>
    <xf numFmtId="164" fontId="5" fillId="0" borderId="3" xfId="0" applyNumberFormat="1" applyFont="1" applyFill="1" applyBorder="1"/>
    <xf numFmtId="164" fontId="4" fillId="0" borderId="0" xfId="1" applyNumberFormat="1" applyFont="1" applyFill="1"/>
    <xf numFmtId="164" fontId="5" fillId="0" borderId="0" xfId="1" applyNumberFormat="1" applyFont="1" applyFill="1"/>
    <xf numFmtId="164" fontId="4" fillId="0" borderId="2" xfId="1" applyNumberFormat="1" applyFont="1" applyFill="1" applyBorder="1"/>
    <xf numFmtId="164" fontId="4" fillId="0" borderId="4" xfId="0" applyNumberFormat="1" applyFont="1" applyFill="1" applyBorder="1"/>
    <xf numFmtId="164" fontId="5" fillId="0" borderId="0" xfId="1" applyNumberFormat="1" applyFont="1" applyFill="1" applyBorder="1"/>
    <xf numFmtId="0" fontId="3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04"/>
  <sheetViews>
    <sheetView tabSelected="1" workbookViewId="0">
      <pane ySplit="3" topLeftCell="A25" activePane="bottomLeft" state="frozen"/>
      <selection pane="bottomLeft" activeCell="I37" sqref="I37"/>
    </sheetView>
  </sheetViews>
  <sheetFormatPr defaultRowHeight="13" x14ac:dyDescent="0.3"/>
  <cols>
    <col min="1" max="1" width="8.7265625" style="1"/>
    <col min="2" max="2" width="31.90625" style="1" customWidth="1"/>
    <col min="3" max="3" width="10.08984375" style="1" bestFit="1" customWidth="1"/>
    <col min="4" max="4" width="9.08984375" style="1" bestFit="1" customWidth="1"/>
    <col min="5" max="5" width="10.08984375" style="1" bestFit="1" customWidth="1"/>
    <col min="6" max="6" width="10.6328125" style="1" bestFit="1" customWidth="1"/>
    <col min="7" max="7" width="8.81640625" style="1" bestFit="1" customWidth="1"/>
    <col min="8" max="8" width="11.08984375" style="1" customWidth="1"/>
    <col min="9" max="10" width="10.54296875" style="1" bestFit="1" customWidth="1"/>
    <col min="11" max="11" width="11" style="3" customWidth="1"/>
    <col min="12" max="12" width="11.54296875" style="3" customWidth="1"/>
    <col min="13" max="16384" width="8.7265625" style="1"/>
  </cols>
  <sheetData>
    <row r="1" spans="1:20" x14ac:dyDescent="0.3">
      <c r="A1" s="24" t="s">
        <v>116</v>
      </c>
      <c r="B1" s="24"/>
      <c r="C1" s="24"/>
      <c r="D1" s="24"/>
      <c r="E1" s="24"/>
      <c r="F1" s="24"/>
      <c r="G1" s="24"/>
      <c r="H1" s="24"/>
      <c r="I1" s="5"/>
    </row>
    <row r="2" spans="1:20" x14ac:dyDescent="0.3">
      <c r="A2" s="6"/>
      <c r="B2" s="6"/>
      <c r="C2" s="6"/>
      <c r="D2" s="6"/>
      <c r="E2" s="6"/>
      <c r="F2" s="6"/>
      <c r="G2" s="6"/>
      <c r="H2" s="6"/>
      <c r="I2" s="5"/>
    </row>
    <row r="3" spans="1:20" ht="26" x14ac:dyDescent="0.3">
      <c r="B3" s="13" t="s">
        <v>0</v>
      </c>
      <c r="C3" s="13" t="s">
        <v>1</v>
      </c>
      <c r="D3" s="13" t="s">
        <v>2</v>
      </c>
      <c r="E3" s="13" t="s">
        <v>3</v>
      </c>
      <c r="F3" s="14" t="s">
        <v>4</v>
      </c>
      <c r="G3" s="13" t="s">
        <v>5</v>
      </c>
      <c r="H3" s="14" t="s">
        <v>6</v>
      </c>
    </row>
    <row r="4" spans="1:20" x14ac:dyDescent="0.3">
      <c r="G4" s="5"/>
      <c r="H4" s="5"/>
      <c r="I4" s="5"/>
      <c r="J4" s="5"/>
      <c r="K4" s="7"/>
      <c r="L4" s="8"/>
      <c r="M4" s="5"/>
    </row>
    <row r="5" spans="1:20" x14ac:dyDescent="0.3">
      <c r="B5" s="1" t="s">
        <v>7</v>
      </c>
      <c r="C5" s="15">
        <v>75</v>
      </c>
      <c r="D5" s="15">
        <v>12.5</v>
      </c>
      <c r="E5" s="16">
        <v>62.5</v>
      </c>
      <c r="F5" s="15"/>
      <c r="G5" s="15"/>
      <c r="H5" s="15"/>
    </row>
    <row r="6" spans="1:20" x14ac:dyDescent="0.3">
      <c r="B6" s="1" t="s">
        <v>8</v>
      </c>
      <c r="C6" s="15">
        <v>3096</v>
      </c>
      <c r="D6" s="15">
        <v>516</v>
      </c>
      <c r="E6" s="16">
        <v>2580</v>
      </c>
      <c r="F6" s="15"/>
      <c r="G6" s="15"/>
      <c r="H6" s="15"/>
    </row>
    <row r="7" spans="1:20" x14ac:dyDescent="0.3">
      <c r="B7" s="1" t="s">
        <v>9</v>
      </c>
      <c r="C7" s="15">
        <v>1440</v>
      </c>
      <c r="D7" s="15">
        <v>240</v>
      </c>
      <c r="E7" s="16">
        <v>1200</v>
      </c>
      <c r="F7" s="15"/>
      <c r="G7" s="15"/>
      <c r="H7" s="15"/>
    </row>
    <row r="8" spans="1:20" x14ac:dyDescent="0.3">
      <c r="B8" s="1" t="s">
        <v>10</v>
      </c>
      <c r="C8" s="15">
        <v>540</v>
      </c>
      <c r="D8" s="15">
        <v>90</v>
      </c>
      <c r="E8" s="16">
        <v>450</v>
      </c>
      <c r="F8" s="15"/>
      <c r="G8" s="15"/>
      <c r="H8" s="15"/>
    </row>
    <row r="9" spans="1:20" x14ac:dyDescent="0.3">
      <c r="B9" s="1" t="s">
        <v>11</v>
      </c>
      <c r="C9" s="15">
        <v>3530</v>
      </c>
      <c r="D9" s="15">
        <v>589</v>
      </c>
      <c r="E9" s="16">
        <v>2941</v>
      </c>
      <c r="F9" s="15"/>
      <c r="G9" s="15"/>
      <c r="H9" s="15"/>
    </row>
    <row r="10" spans="1:20" x14ac:dyDescent="0.3">
      <c r="B10" s="1" t="s">
        <v>12</v>
      </c>
      <c r="C10" s="15">
        <v>900</v>
      </c>
      <c r="D10" s="15">
        <v>150</v>
      </c>
      <c r="E10" s="16">
        <v>750</v>
      </c>
      <c r="F10" s="15"/>
      <c r="G10" s="15"/>
      <c r="H10" s="15"/>
      <c r="T10" s="3"/>
    </row>
    <row r="11" spans="1:20" x14ac:dyDescent="0.3">
      <c r="B11" s="1" t="s">
        <v>13</v>
      </c>
      <c r="C11" s="15">
        <v>179.98</v>
      </c>
      <c r="D11" s="15">
        <v>29.98</v>
      </c>
      <c r="E11" s="16">
        <v>150</v>
      </c>
      <c r="F11" s="15"/>
      <c r="G11" s="15"/>
      <c r="H11" s="15"/>
    </row>
    <row r="12" spans="1:20" x14ac:dyDescent="0.3">
      <c r="B12" s="1" t="s">
        <v>14</v>
      </c>
      <c r="C12" s="15">
        <v>992.7</v>
      </c>
      <c r="D12" s="15">
        <v>165.45</v>
      </c>
      <c r="E12" s="16">
        <v>827.25</v>
      </c>
      <c r="F12" s="15"/>
      <c r="G12" s="15"/>
      <c r="H12" s="15"/>
    </row>
    <row r="13" spans="1:20" x14ac:dyDescent="0.3">
      <c r="B13" s="1" t="s">
        <v>15</v>
      </c>
      <c r="C13" s="15">
        <v>5595.69</v>
      </c>
      <c r="D13" s="15">
        <v>932.61</v>
      </c>
      <c r="E13" s="16">
        <v>4663.08</v>
      </c>
      <c r="F13" s="15"/>
      <c r="G13" s="15"/>
      <c r="H13" s="15"/>
    </row>
    <row r="14" spans="1:20" x14ac:dyDescent="0.3">
      <c r="B14" s="1" t="s">
        <v>16</v>
      </c>
      <c r="C14" s="15">
        <v>548.35</v>
      </c>
      <c r="D14" s="15">
        <v>91.39</v>
      </c>
      <c r="E14" s="16">
        <v>456.96</v>
      </c>
      <c r="F14" s="15"/>
      <c r="G14" s="15"/>
      <c r="H14" s="15"/>
    </row>
    <row r="15" spans="1:20" x14ac:dyDescent="0.3">
      <c r="B15" s="1" t="s">
        <v>17</v>
      </c>
      <c r="C15" s="15">
        <v>364.57</v>
      </c>
      <c r="D15" s="15" t="s">
        <v>18</v>
      </c>
      <c r="E15" s="16">
        <v>364.57</v>
      </c>
      <c r="F15" s="15"/>
      <c r="G15" s="15"/>
      <c r="H15" s="15"/>
    </row>
    <row r="16" spans="1:20" ht="13.5" thickBot="1" x14ac:dyDescent="0.35">
      <c r="B16" s="1" t="s">
        <v>19</v>
      </c>
      <c r="C16" s="15">
        <v>41.97</v>
      </c>
      <c r="D16" s="15">
        <v>7</v>
      </c>
      <c r="E16" s="16">
        <v>34.97</v>
      </c>
      <c r="F16" s="15"/>
      <c r="G16" s="15"/>
      <c r="H16" s="15"/>
    </row>
    <row r="17" spans="2:8" ht="13.5" thickBot="1" x14ac:dyDescent="0.35">
      <c r="B17" s="9" t="s">
        <v>20</v>
      </c>
      <c r="C17" s="17"/>
      <c r="D17" s="17"/>
      <c r="E17" s="18">
        <v>14480.33</v>
      </c>
      <c r="F17" s="15">
        <f>SUM(E17)</f>
        <v>14480.33</v>
      </c>
      <c r="G17" s="15"/>
      <c r="H17" s="15"/>
    </row>
    <row r="18" spans="2:8" x14ac:dyDescent="0.3">
      <c r="C18" s="15"/>
      <c r="D18" s="15"/>
      <c r="E18" s="16"/>
      <c r="F18" s="15"/>
      <c r="G18" s="15"/>
      <c r="H18" s="15"/>
    </row>
    <row r="19" spans="2:8" x14ac:dyDescent="0.3">
      <c r="B19" s="2" t="s">
        <v>21</v>
      </c>
      <c r="C19" s="15">
        <v>639.96</v>
      </c>
      <c r="D19" s="15">
        <v>106.65</v>
      </c>
      <c r="E19" s="16">
        <v>533.30999999999995</v>
      </c>
      <c r="F19" s="15"/>
      <c r="G19" s="15">
        <v>533.30999999999995</v>
      </c>
      <c r="H19" s="15"/>
    </row>
    <row r="20" spans="2:8" x14ac:dyDescent="0.3">
      <c r="B20" s="1" t="s">
        <v>22</v>
      </c>
      <c r="C20" s="15">
        <v>25</v>
      </c>
      <c r="D20" s="15" t="s">
        <v>23</v>
      </c>
      <c r="E20" s="16">
        <v>25</v>
      </c>
      <c r="F20" s="15"/>
      <c r="G20" s="19">
        <v>25</v>
      </c>
      <c r="H20" s="15"/>
    </row>
    <row r="21" spans="2:8" x14ac:dyDescent="0.3">
      <c r="B21" s="1" t="s">
        <v>24</v>
      </c>
      <c r="C21" s="15">
        <v>93.24</v>
      </c>
      <c r="D21" s="15">
        <v>15.54</v>
      </c>
      <c r="E21" s="16">
        <v>77.900000000000006</v>
      </c>
      <c r="F21" s="15"/>
      <c r="G21" s="15"/>
      <c r="H21" s="15"/>
    </row>
    <row r="22" spans="2:8" x14ac:dyDescent="0.3">
      <c r="B22" s="1" t="s">
        <v>24</v>
      </c>
      <c r="C22" s="15">
        <v>111.8</v>
      </c>
      <c r="D22" s="15">
        <v>18.63</v>
      </c>
      <c r="E22" s="16">
        <v>93.17</v>
      </c>
      <c r="F22" s="15"/>
      <c r="G22" s="15"/>
      <c r="H22" s="15"/>
    </row>
    <row r="23" spans="2:8" x14ac:dyDescent="0.3">
      <c r="B23" s="1" t="s">
        <v>25</v>
      </c>
      <c r="C23" s="15">
        <v>540</v>
      </c>
      <c r="D23" s="15">
        <v>90</v>
      </c>
      <c r="E23" s="16">
        <v>450</v>
      </c>
      <c r="F23" s="15"/>
      <c r="G23" s="15"/>
      <c r="H23" s="15"/>
    </row>
    <row r="24" spans="2:8" x14ac:dyDescent="0.3">
      <c r="B24" s="10" t="s">
        <v>26</v>
      </c>
      <c r="C24" s="15">
        <v>5850</v>
      </c>
      <c r="D24" s="15">
        <v>975</v>
      </c>
      <c r="E24" s="16">
        <v>4875</v>
      </c>
      <c r="F24" s="15"/>
      <c r="G24" s="15"/>
      <c r="H24" s="15"/>
    </row>
    <row r="25" spans="2:8" x14ac:dyDescent="0.3">
      <c r="B25" s="1" t="s">
        <v>27</v>
      </c>
      <c r="C25" s="15">
        <v>23366.400000000001</v>
      </c>
      <c r="D25" s="15">
        <v>3894.4</v>
      </c>
      <c r="E25" s="16">
        <v>19472</v>
      </c>
      <c r="F25" s="15"/>
      <c r="G25" s="15"/>
      <c r="H25" s="15"/>
    </row>
    <row r="26" spans="2:8" x14ac:dyDescent="0.3">
      <c r="B26" s="1" t="s">
        <v>28</v>
      </c>
      <c r="C26" s="15">
        <v>16536</v>
      </c>
      <c r="D26" s="15">
        <v>2756</v>
      </c>
      <c r="E26" s="16">
        <v>13780</v>
      </c>
      <c r="F26" s="15"/>
      <c r="G26" s="15"/>
      <c r="H26" s="15"/>
    </row>
    <row r="27" spans="2:8" x14ac:dyDescent="0.3">
      <c r="B27" s="1" t="s">
        <v>29</v>
      </c>
      <c r="C27" s="15">
        <v>32.4</v>
      </c>
      <c r="D27" s="15">
        <v>5.4</v>
      </c>
      <c r="E27" s="16">
        <v>27</v>
      </c>
      <c r="F27" s="15"/>
      <c r="G27" s="15"/>
      <c r="H27" s="15"/>
    </row>
    <row r="28" spans="2:8" ht="13.5" thickBot="1" x14ac:dyDescent="0.35">
      <c r="B28" s="1" t="s">
        <v>30</v>
      </c>
      <c r="C28" s="15">
        <v>22740</v>
      </c>
      <c r="D28" s="15">
        <v>3790</v>
      </c>
      <c r="E28" s="16">
        <v>18950</v>
      </c>
      <c r="F28" s="15"/>
      <c r="G28" s="15"/>
      <c r="H28" s="15"/>
    </row>
    <row r="29" spans="2:8" ht="13.5" thickBot="1" x14ac:dyDescent="0.35">
      <c r="B29" s="9" t="s">
        <v>31</v>
      </c>
      <c r="C29" s="17"/>
      <c r="D29" s="17"/>
      <c r="E29" s="18">
        <v>58283.18</v>
      </c>
      <c r="F29" s="15">
        <f>SUM(F17,E29)</f>
        <v>72763.509999999995</v>
      </c>
      <c r="G29" s="15"/>
      <c r="H29" s="15"/>
    </row>
    <row r="30" spans="2:8" x14ac:dyDescent="0.3">
      <c r="B30" s="2"/>
      <c r="C30" s="15"/>
      <c r="D30" s="15"/>
      <c r="E30" s="16"/>
      <c r="F30" s="15"/>
      <c r="G30" s="15"/>
      <c r="H30" s="15"/>
    </row>
    <row r="31" spans="2:8" x14ac:dyDescent="0.3">
      <c r="B31" s="1" t="s">
        <v>32</v>
      </c>
      <c r="C31" s="15">
        <v>810.76</v>
      </c>
      <c r="D31" s="15">
        <v>135.13</v>
      </c>
      <c r="E31" s="16">
        <v>675.63</v>
      </c>
      <c r="F31" s="15"/>
      <c r="G31" s="15"/>
      <c r="H31" s="15"/>
    </row>
    <row r="32" spans="2:8" x14ac:dyDescent="0.3">
      <c r="B32" s="1" t="s">
        <v>33</v>
      </c>
      <c r="C32" s="15">
        <v>195.6</v>
      </c>
      <c r="D32" s="15">
        <v>32.6</v>
      </c>
      <c r="E32" s="16">
        <v>163</v>
      </c>
      <c r="F32" s="15"/>
      <c r="G32" s="15"/>
      <c r="H32" s="15"/>
    </row>
    <row r="33" spans="2:10" x14ac:dyDescent="0.3">
      <c r="B33" s="1" t="s">
        <v>34</v>
      </c>
      <c r="C33" s="15">
        <v>1638</v>
      </c>
      <c r="D33" s="15">
        <v>273</v>
      </c>
      <c r="E33" s="16">
        <v>1365</v>
      </c>
      <c r="F33" s="15"/>
      <c r="G33" s="15"/>
      <c r="H33" s="15"/>
    </row>
    <row r="34" spans="2:10" x14ac:dyDescent="0.3">
      <c r="B34" s="1" t="s">
        <v>35</v>
      </c>
      <c r="C34" s="15">
        <v>42.6</v>
      </c>
      <c r="D34" s="15">
        <v>7.1</v>
      </c>
      <c r="E34" s="16">
        <v>35.5</v>
      </c>
      <c r="F34" s="15"/>
      <c r="G34" s="15"/>
      <c r="H34" s="15"/>
    </row>
    <row r="35" spans="2:10" x14ac:dyDescent="0.3">
      <c r="B35" s="1" t="s">
        <v>36</v>
      </c>
      <c r="C35" s="15">
        <v>138</v>
      </c>
      <c r="D35" s="15">
        <v>23</v>
      </c>
      <c r="E35" s="16">
        <v>115</v>
      </c>
      <c r="F35" s="15"/>
      <c r="G35" s="15"/>
      <c r="H35" s="15"/>
    </row>
    <row r="36" spans="2:10" x14ac:dyDescent="0.3">
      <c r="B36" s="1" t="s">
        <v>37</v>
      </c>
      <c r="C36" s="15">
        <v>938.4</v>
      </c>
      <c r="D36" s="15">
        <v>156.4</v>
      </c>
      <c r="E36" s="16">
        <v>782</v>
      </c>
      <c r="F36" s="15"/>
      <c r="G36" s="15"/>
      <c r="H36" s="15"/>
    </row>
    <row r="37" spans="2:10" ht="13.5" thickBot="1" x14ac:dyDescent="0.35">
      <c r="B37" s="1" t="s">
        <v>38</v>
      </c>
      <c r="C37" s="15">
        <v>119.98</v>
      </c>
      <c r="D37" s="15">
        <v>19.989999999999998</v>
      </c>
      <c r="E37" s="16">
        <v>99.99</v>
      </c>
      <c r="F37" s="15"/>
      <c r="G37" s="15"/>
      <c r="H37" s="15"/>
    </row>
    <row r="38" spans="2:10" ht="13.5" thickBot="1" x14ac:dyDescent="0.35">
      <c r="B38" s="9" t="s">
        <v>39</v>
      </c>
      <c r="C38" s="17"/>
      <c r="D38" s="17"/>
      <c r="E38" s="18">
        <f>SUM(E31:E37)</f>
        <v>3236.12</v>
      </c>
      <c r="F38" s="15">
        <f>SUM(F29,E38)</f>
        <v>75999.62999999999</v>
      </c>
      <c r="G38" s="15"/>
      <c r="H38" s="15"/>
    </row>
    <row r="39" spans="2:10" x14ac:dyDescent="0.3">
      <c r="C39" s="15"/>
      <c r="D39" s="15"/>
      <c r="E39" s="16"/>
      <c r="F39" s="15"/>
      <c r="G39" s="15"/>
      <c r="H39" s="15"/>
    </row>
    <row r="40" spans="2:10" x14ac:dyDescent="0.3">
      <c r="B40" s="2" t="s">
        <v>40</v>
      </c>
      <c r="C40" s="15">
        <v>225</v>
      </c>
      <c r="D40" s="15" t="s">
        <v>23</v>
      </c>
      <c r="E40" s="16">
        <v>225</v>
      </c>
      <c r="F40" s="15"/>
      <c r="G40" s="15"/>
      <c r="H40" s="15"/>
      <c r="J40" s="3"/>
    </row>
    <row r="41" spans="2:10" x14ac:dyDescent="0.3">
      <c r="B41" s="1" t="s">
        <v>41</v>
      </c>
      <c r="C41" s="15">
        <v>4686</v>
      </c>
      <c r="D41" s="15">
        <v>781</v>
      </c>
      <c r="E41" s="16">
        <v>3905</v>
      </c>
      <c r="F41" s="15"/>
      <c r="G41" s="15"/>
      <c r="H41" s="15"/>
      <c r="J41" s="3"/>
    </row>
    <row r="42" spans="2:10" x14ac:dyDescent="0.3">
      <c r="B42" s="1" t="s">
        <v>42</v>
      </c>
      <c r="C42" s="15">
        <v>39</v>
      </c>
      <c r="D42" s="15">
        <v>6.5</v>
      </c>
      <c r="E42" s="16">
        <v>32.5</v>
      </c>
      <c r="F42" s="15"/>
      <c r="G42" s="15">
        <v>32.5</v>
      </c>
      <c r="H42" s="15"/>
      <c r="J42" s="3"/>
    </row>
    <row r="43" spans="2:10" x14ac:dyDescent="0.3">
      <c r="B43" s="1" t="s">
        <v>43</v>
      </c>
      <c r="C43" s="15">
        <v>597</v>
      </c>
      <c r="D43" s="15">
        <v>99.5</v>
      </c>
      <c r="E43" s="16">
        <v>497.5</v>
      </c>
      <c r="F43" s="15"/>
      <c r="G43" s="15"/>
      <c r="H43" s="15"/>
      <c r="J43" s="3"/>
    </row>
    <row r="44" spans="2:10" x14ac:dyDescent="0.3">
      <c r="B44" s="1" t="s">
        <v>44</v>
      </c>
      <c r="C44" s="15">
        <v>47.99</v>
      </c>
      <c r="D44" s="15">
        <v>8</v>
      </c>
      <c r="E44" s="16">
        <v>39.99</v>
      </c>
      <c r="F44" s="15"/>
      <c r="G44" s="15"/>
      <c r="H44" s="15"/>
      <c r="J44" s="3"/>
    </row>
    <row r="45" spans="2:10" x14ac:dyDescent="0.3">
      <c r="B45" s="1" t="s">
        <v>45</v>
      </c>
      <c r="C45" s="15">
        <v>1081.6500000000001</v>
      </c>
      <c r="D45" s="15">
        <v>153.01</v>
      </c>
      <c r="E45" s="16">
        <v>928.64</v>
      </c>
      <c r="F45" s="15"/>
      <c r="G45" s="15"/>
      <c r="H45" s="15"/>
      <c r="J45" s="3"/>
    </row>
    <row r="46" spans="2:10" x14ac:dyDescent="0.3">
      <c r="B46" s="1" t="s">
        <v>46</v>
      </c>
      <c r="C46" s="15">
        <v>868.17</v>
      </c>
      <c r="D46" s="15">
        <v>137.87</v>
      </c>
      <c r="E46" s="16">
        <v>730.3</v>
      </c>
      <c r="F46" s="15"/>
      <c r="G46" s="15"/>
      <c r="H46" s="15"/>
      <c r="J46" s="3"/>
    </row>
    <row r="47" spans="2:10" x14ac:dyDescent="0.3">
      <c r="B47" s="1" t="s">
        <v>42</v>
      </c>
      <c r="C47" s="15">
        <v>94.99</v>
      </c>
      <c r="D47" s="15">
        <v>15.83</v>
      </c>
      <c r="E47" s="16">
        <v>79.16</v>
      </c>
      <c r="F47" s="15"/>
      <c r="G47" s="15"/>
      <c r="H47" s="15"/>
      <c r="J47" s="3"/>
    </row>
    <row r="48" spans="2:10" x14ac:dyDescent="0.3">
      <c r="B48" s="1" t="s">
        <v>47</v>
      </c>
      <c r="C48" s="15">
        <v>250</v>
      </c>
      <c r="D48" s="15" t="s">
        <v>18</v>
      </c>
      <c r="E48" s="16">
        <v>250</v>
      </c>
      <c r="F48" s="15"/>
      <c r="G48" s="15"/>
      <c r="H48" s="15"/>
      <c r="J48" s="3"/>
    </row>
    <row r="49" spans="1:10" x14ac:dyDescent="0.3">
      <c r="B49" s="1" t="s">
        <v>48</v>
      </c>
      <c r="C49" s="15">
        <v>1500</v>
      </c>
      <c r="D49" s="15">
        <v>250</v>
      </c>
      <c r="E49" s="16">
        <v>1250</v>
      </c>
      <c r="F49" s="15"/>
      <c r="G49" s="15"/>
      <c r="H49" s="15"/>
      <c r="J49" s="3"/>
    </row>
    <row r="50" spans="1:10" x14ac:dyDescent="0.3">
      <c r="A50" s="1" t="s">
        <v>49</v>
      </c>
      <c r="B50" s="1" t="s">
        <v>50</v>
      </c>
      <c r="C50" s="15">
        <v>402.94</v>
      </c>
      <c r="D50" s="15">
        <v>67.16</v>
      </c>
      <c r="E50" s="16">
        <f>SUM(C50-D50)</f>
        <v>335.78</v>
      </c>
      <c r="F50" s="15"/>
      <c r="G50" s="15"/>
      <c r="H50" s="15"/>
      <c r="J50" s="3"/>
    </row>
    <row r="51" spans="1:10" ht="13.5" thickBot="1" x14ac:dyDescent="0.35">
      <c r="A51" s="1" t="s">
        <v>51</v>
      </c>
      <c r="B51" s="1" t="s">
        <v>52</v>
      </c>
      <c r="C51" s="15">
        <v>2407.35</v>
      </c>
      <c r="D51" s="15">
        <v>379.99</v>
      </c>
      <c r="E51" s="16">
        <f t="shared" ref="E51" si="0">SUM(C51-D51)</f>
        <v>2027.36</v>
      </c>
      <c r="F51" s="15"/>
      <c r="G51" s="15"/>
      <c r="H51" s="15"/>
      <c r="J51" s="3"/>
    </row>
    <row r="52" spans="1:10" ht="13.5" thickBot="1" x14ac:dyDescent="0.35">
      <c r="B52" s="9" t="s">
        <v>53</v>
      </c>
      <c r="C52" s="17"/>
      <c r="D52" s="17"/>
      <c r="E52" s="18">
        <f>SUM(E40:E51)</f>
        <v>10301.230000000001</v>
      </c>
      <c r="F52" s="15">
        <f>SUM(F38,E52)</f>
        <v>86300.859999999986</v>
      </c>
      <c r="G52" s="15"/>
      <c r="H52" s="15"/>
      <c r="J52" s="3"/>
    </row>
    <row r="53" spans="1:10" x14ac:dyDescent="0.3">
      <c r="C53" s="15"/>
      <c r="D53" s="15"/>
      <c r="E53" s="16"/>
      <c r="F53" s="15"/>
      <c r="G53" s="15"/>
      <c r="H53" s="15"/>
    </row>
    <row r="54" spans="1:10" x14ac:dyDescent="0.3">
      <c r="A54" s="1" t="s">
        <v>54</v>
      </c>
      <c r="B54" s="1" t="s">
        <v>55</v>
      </c>
      <c r="C54" s="15">
        <v>291.87</v>
      </c>
      <c r="D54" s="15">
        <v>41.58</v>
      </c>
      <c r="E54" s="16">
        <f t="shared" ref="E54:E59" si="1">SUM(C54-D54)</f>
        <v>250.29000000000002</v>
      </c>
      <c r="F54" s="15"/>
      <c r="G54" s="15"/>
      <c r="H54" s="15"/>
      <c r="J54" s="11"/>
    </row>
    <row r="55" spans="1:10" x14ac:dyDescent="0.3">
      <c r="A55" s="1" t="s">
        <v>56</v>
      </c>
      <c r="B55" s="1" t="s">
        <v>57</v>
      </c>
      <c r="C55" s="15">
        <v>240</v>
      </c>
      <c r="D55" s="15">
        <v>40</v>
      </c>
      <c r="E55" s="16">
        <f t="shared" si="1"/>
        <v>200</v>
      </c>
      <c r="F55" s="15"/>
      <c r="G55" s="15"/>
      <c r="H55" s="15"/>
    </row>
    <row r="56" spans="1:10" ht="13.5" thickBot="1" x14ac:dyDescent="0.35">
      <c r="A56" s="1" t="s">
        <v>58</v>
      </c>
      <c r="B56" s="1" t="s">
        <v>59</v>
      </c>
      <c r="C56" s="15">
        <v>198</v>
      </c>
      <c r="D56" s="15">
        <v>33</v>
      </c>
      <c r="E56" s="16">
        <f t="shared" si="1"/>
        <v>165</v>
      </c>
      <c r="F56" s="15"/>
      <c r="G56" s="15"/>
      <c r="H56" s="15"/>
    </row>
    <row r="57" spans="1:10" ht="13.5" thickBot="1" x14ac:dyDescent="0.35">
      <c r="B57" s="9" t="s">
        <v>60</v>
      </c>
      <c r="C57" s="17"/>
      <c r="D57" s="17"/>
      <c r="E57" s="18">
        <f>SUM(E54:E56)</f>
        <v>615.29</v>
      </c>
      <c r="F57" s="15">
        <f>SUM(F52,E57)</f>
        <v>86916.14999999998</v>
      </c>
      <c r="G57" s="15"/>
      <c r="H57" s="15"/>
    </row>
    <row r="58" spans="1:10" x14ac:dyDescent="0.3">
      <c r="C58" s="15"/>
      <c r="D58" s="15"/>
      <c r="E58" s="16"/>
      <c r="F58" s="15"/>
      <c r="G58" s="15"/>
      <c r="H58" s="15"/>
    </row>
    <row r="59" spans="1:10" x14ac:dyDescent="0.3">
      <c r="A59" s="1" t="s">
        <v>61</v>
      </c>
      <c r="B59" s="1" t="s">
        <v>62</v>
      </c>
      <c r="C59" s="15">
        <v>49</v>
      </c>
      <c r="D59" s="15"/>
      <c r="E59" s="16">
        <f t="shared" si="1"/>
        <v>49</v>
      </c>
      <c r="F59" s="15"/>
      <c r="G59" s="15"/>
      <c r="H59" s="15"/>
    </row>
    <row r="60" spans="1:10" x14ac:dyDescent="0.3">
      <c r="C60" s="15"/>
      <c r="D60" s="15"/>
      <c r="E60" s="16"/>
      <c r="F60" s="15"/>
      <c r="G60" s="15"/>
      <c r="H60" s="15"/>
    </row>
    <row r="61" spans="1:10" ht="13.5" thickBot="1" x14ac:dyDescent="0.35">
      <c r="C61" s="15"/>
      <c r="D61" s="15"/>
      <c r="E61" s="16"/>
      <c r="F61" s="15"/>
      <c r="G61" s="15"/>
      <c r="H61" s="15"/>
    </row>
    <row r="62" spans="1:10" ht="13.5" thickBot="1" x14ac:dyDescent="0.35">
      <c r="B62" s="9" t="s">
        <v>63</v>
      </c>
      <c r="C62" s="17"/>
      <c r="D62" s="17"/>
      <c r="E62" s="18">
        <f>SUM(E59)</f>
        <v>49</v>
      </c>
      <c r="F62" s="15">
        <f>SUM(F57,E62)</f>
        <v>86965.14999999998</v>
      </c>
      <c r="G62" s="15"/>
      <c r="H62" s="15"/>
    </row>
    <row r="63" spans="1:10" x14ac:dyDescent="0.3">
      <c r="C63" s="15"/>
      <c r="D63" s="15"/>
      <c r="E63" s="16"/>
      <c r="F63" s="15"/>
      <c r="G63" s="15"/>
      <c r="H63" s="15"/>
    </row>
    <row r="64" spans="1:10" ht="13.5" thickBot="1" x14ac:dyDescent="0.35">
      <c r="A64" s="1" t="s">
        <v>64</v>
      </c>
      <c r="B64" s="1" t="s">
        <v>65</v>
      </c>
      <c r="C64" s="19">
        <v>810</v>
      </c>
      <c r="D64" s="19">
        <v>135</v>
      </c>
      <c r="E64" s="20">
        <v>675</v>
      </c>
      <c r="F64" s="15"/>
      <c r="G64" s="15"/>
      <c r="H64" s="15"/>
    </row>
    <row r="65" spans="1:13" ht="13.5" thickBot="1" x14ac:dyDescent="0.35">
      <c r="B65" s="9" t="s">
        <v>66</v>
      </c>
      <c r="C65" s="21"/>
      <c r="D65" s="21"/>
      <c r="E65" s="18">
        <f>SUM(E64)</f>
        <v>675</v>
      </c>
      <c r="F65" s="15">
        <f>SUM(F62,E65)</f>
        <v>87640.14999999998</v>
      </c>
      <c r="G65" s="15"/>
      <c r="H65" s="15"/>
      <c r="K65" s="11"/>
      <c r="M65" s="4"/>
    </row>
    <row r="66" spans="1:13" x14ac:dyDescent="0.3">
      <c r="C66" s="19"/>
      <c r="D66" s="19"/>
      <c r="E66" s="20"/>
      <c r="F66" s="15"/>
      <c r="G66" s="15"/>
      <c r="H66" s="15"/>
      <c r="K66" s="11"/>
      <c r="M66" s="4"/>
    </row>
    <row r="67" spans="1:13" ht="13.5" thickBot="1" x14ac:dyDescent="0.35">
      <c r="A67" s="1" t="s">
        <v>67</v>
      </c>
      <c r="B67" s="1" t="s">
        <v>68</v>
      </c>
      <c r="C67" s="15">
        <v>182.43</v>
      </c>
      <c r="D67" s="15"/>
      <c r="E67" s="16">
        <v>182.43</v>
      </c>
      <c r="F67" s="15"/>
      <c r="G67" s="15"/>
      <c r="H67" s="15"/>
      <c r="K67" s="11"/>
      <c r="M67" s="4"/>
    </row>
    <row r="68" spans="1:13" ht="13.5" thickBot="1" x14ac:dyDescent="0.35">
      <c r="B68" s="9" t="s">
        <v>69</v>
      </c>
      <c r="C68" s="17"/>
      <c r="D68" s="17"/>
      <c r="E68" s="18">
        <f>SUM(E67)</f>
        <v>182.43</v>
      </c>
      <c r="F68" s="15">
        <f>SUM(F65,E68)</f>
        <v>87822.579999999973</v>
      </c>
      <c r="G68" s="15">
        <f>SUM(G42)</f>
        <v>32.5</v>
      </c>
      <c r="H68" s="15">
        <f>SUM(F68-G68)</f>
        <v>87790.079999999973</v>
      </c>
    </row>
    <row r="69" spans="1:13" x14ac:dyDescent="0.3">
      <c r="C69" s="15"/>
      <c r="D69" s="15"/>
      <c r="E69" s="16"/>
      <c r="F69" s="15"/>
      <c r="G69" s="15"/>
      <c r="H69" s="15"/>
    </row>
    <row r="70" spans="1:13" ht="13.5" thickBot="1" x14ac:dyDescent="0.35">
      <c r="A70" s="1" t="s">
        <v>70</v>
      </c>
      <c r="B70" s="1" t="s">
        <v>71</v>
      </c>
      <c r="C70" s="15">
        <v>731.96</v>
      </c>
      <c r="D70" s="15">
        <v>121.99</v>
      </c>
      <c r="E70" s="16">
        <v>609.97</v>
      </c>
      <c r="F70" s="15"/>
      <c r="G70" s="15"/>
      <c r="H70" s="15"/>
    </row>
    <row r="71" spans="1:13" ht="13.5" thickBot="1" x14ac:dyDescent="0.35">
      <c r="B71" s="9" t="s">
        <v>72</v>
      </c>
      <c r="C71" s="17"/>
      <c r="D71" s="17"/>
      <c r="E71" s="18">
        <f>SUM(E70)</f>
        <v>609.97</v>
      </c>
      <c r="F71" s="15">
        <f>SUM(H68,E71)</f>
        <v>88400.049999999974</v>
      </c>
      <c r="G71" s="15"/>
      <c r="H71" s="22">
        <f>SUM(F71)</f>
        <v>88400.049999999974</v>
      </c>
    </row>
    <row r="72" spans="1:13" x14ac:dyDescent="0.3">
      <c r="C72" s="15"/>
      <c r="D72" s="15"/>
      <c r="E72" s="16"/>
      <c r="F72" s="15"/>
      <c r="G72" s="15"/>
      <c r="H72" s="15"/>
    </row>
    <row r="73" spans="1:13" x14ac:dyDescent="0.3">
      <c r="A73" s="1" t="s">
        <v>73</v>
      </c>
      <c r="B73" s="1" t="s">
        <v>74</v>
      </c>
      <c r="C73" s="15">
        <v>37.64</v>
      </c>
      <c r="D73" s="15">
        <v>6.27</v>
      </c>
      <c r="E73" s="15">
        <v>31.37</v>
      </c>
      <c r="F73" s="15"/>
      <c r="G73" s="15"/>
      <c r="H73" s="15"/>
    </row>
    <row r="74" spans="1:13" x14ac:dyDescent="0.3">
      <c r="A74" s="1" t="s">
        <v>75</v>
      </c>
      <c r="B74" s="1" t="s">
        <v>76</v>
      </c>
      <c r="C74" s="15">
        <v>216.12</v>
      </c>
      <c r="D74" s="15">
        <v>36.020000000000003</v>
      </c>
      <c r="E74" s="23">
        <v>180.1</v>
      </c>
      <c r="F74" s="15"/>
      <c r="G74" s="15"/>
      <c r="H74" s="15"/>
    </row>
    <row r="75" spans="1:13" x14ac:dyDescent="0.3">
      <c r="A75" s="1" t="s">
        <v>77</v>
      </c>
      <c r="B75" s="1" t="s">
        <v>78</v>
      </c>
      <c r="C75" s="15">
        <v>125.49</v>
      </c>
      <c r="D75" s="15">
        <v>20.91</v>
      </c>
      <c r="E75" s="16">
        <v>104.58</v>
      </c>
      <c r="F75" s="15"/>
      <c r="G75" s="15"/>
      <c r="H75" s="15"/>
    </row>
    <row r="76" spans="1:13" x14ac:dyDescent="0.3">
      <c r="A76" s="1" t="s">
        <v>79</v>
      </c>
      <c r="B76" s="2" t="s">
        <v>80</v>
      </c>
      <c r="C76" s="15">
        <v>449</v>
      </c>
      <c r="D76" s="15">
        <v>74.83</v>
      </c>
      <c r="E76" s="16">
        <v>374.17</v>
      </c>
      <c r="F76" s="15"/>
      <c r="G76" s="15"/>
      <c r="H76" s="15"/>
    </row>
    <row r="77" spans="1:13" x14ac:dyDescent="0.3">
      <c r="A77" s="1" t="s">
        <v>81</v>
      </c>
      <c r="B77" s="2" t="s">
        <v>82</v>
      </c>
      <c r="C77" s="15">
        <v>29.99</v>
      </c>
      <c r="D77" s="19">
        <v>5</v>
      </c>
      <c r="E77" s="16">
        <v>24.99</v>
      </c>
      <c r="F77" s="15"/>
      <c r="G77" s="15"/>
      <c r="H77" s="15"/>
    </row>
    <row r="78" spans="1:13" x14ac:dyDescent="0.3">
      <c r="A78" s="1" t="s">
        <v>83</v>
      </c>
      <c r="B78" s="1" t="s">
        <v>84</v>
      </c>
      <c r="C78" s="15">
        <v>239.85</v>
      </c>
      <c r="D78" s="15">
        <v>40.049999999999997</v>
      </c>
      <c r="E78" s="19">
        <v>199.8</v>
      </c>
      <c r="F78" s="15"/>
      <c r="G78" s="15"/>
      <c r="H78" s="15"/>
    </row>
    <row r="79" spans="1:13" ht="13.5" thickBot="1" x14ac:dyDescent="0.35">
      <c r="A79" s="1" t="s">
        <v>85</v>
      </c>
      <c r="B79" s="12" t="s">
        <v>86</v>
      </c>
      <c r="C79" s="15">
        <v>108.94</v>
      </c>
      <c r="D79" s="15">
        <v>18.18</v>
      </c>
      <c r="E79" s="19">
        <v>90.76</v>
      </c>
      <c r="F79" s="15"/>
      <c r="G79" s="15"/>
      <c r="H79" s="15"/>
    </row>
    <row r="80" spans="1:13" ht="13.5" thickBot="1" x14ac:dyDescent="0.35">
      <c r="B80" s="9" t="s">
        <v>87</v>
      </c>
      <c r="C80" s="21">
        <f>SUM(C73:C79)</f>
        <v>1207.03</v>
      </c>
      <c r="D80" s="21">
        <f t="shared" ref="D80:E80" si="2">SUM(D73:D79)</f>
        <v>201.26</v>
      </c>
      <c r="E80" s="21">
        <f t="shared" si="2"/>
        <v>1005.77</v>
      </c>
      <c r="F80" s="15">
        <f>SUM(H71,E80)</f>
        <v>89405.819999999978</v>
      </c>
      <c r="G80" s="15">
        <f>SUM(G19:G20)</f>
        <v>558.30999999999995</v>
      </c>
      <c r="H80" s="22">
        <f>SUM(F80-G80)</f>
        <v>88847.50999999998</v>
      </c>
      <c r="K80" s="11"/>
      <c r="M80" s="4"/>
    </row>
    <row r="81" spans="1:8" x14ac:dyDescent="0.3">
      <c r="C81" s="15"/>
      <c r="D81" s="15"/>
      <c r="E81" s="15"/>
      <c r="F81" s="15"/>
      <c r="G81" s="15"/>
      <c r="H81" s="15"/>
    </row>
    <row r="82" spans="1:8" x14ac:dyDescent="0.3">
      <c r="A82" s="1" t="s">
        <v>88</v>
      </c>
      <c r="B82" s="1" t="s">
        <v>89</v>
      </c>
      <c r="C82" s="15">
        <v>650</v>
      </c>
      <c r="D82" s="15">
        <v>0</v>
      </c>
      <c r="E82" s="15">
        <v>650</v>
      </c>
      <c r="F82" s="15"/>
      <c r="G82" s="15"/>
      <c r="H82" s="15"/>
    </row>
    <row r="83" spans="1:8" x14ac:dyDescent="0.3">
      <c r="B83" s="1" t="s">
        <v>90</v>
      </c>
      <c r="C83" s="15"/>
      <c r="D83" s="15"/>
      <c r="E83" s="15"/>
      <c r="F83" s="15"/>
      <c r="G83" s="15"/>
      <c r="H83" s="15"/>
    </row>
    <row r="84" spans="1:8" x14ac:dyDescent="0.3">
      <c r="B84" s="1" t="s">
        <v>91</v>
      </c>
      <c r="C84" s="15"/>
      <c r="D84" s="15"/>
      <c r="E84" s="15"/>
      <c r="F84" s="15"/>
      <c r="G84" s="15"/>
      <c r="H84" s="15"/>
    </row>
    <row r="85" spans="1:8" x14ac:dyDescent="0.3">
      <c r="B85" s="1" t="s">
        <v>92</v>
      </c>
      <c r="C85" s="15"/>
      <c r="D85" s="15"/>
      <c r="E85" s="15"/>
      <c r="F85" s="15"/>
      <c r="G85" s="15"/>
      <c r="H85" s="15"/>
    </row>
    <row r="86" spans="1:8" x14ac:dyDescent="0.3">
      <c r="B86" s="1" t="s">
        <v>93</v>
      </c>
      <c r="C86" s="15"/>
      <c r="D86" s="15"/>
      <c r="E86" s="15"/>
      <c r="F86" s="15"/>
      <c r="G86" s="15"/>
      <c r="H86" s="15"/>
    </row>
    <row r="87" spans="1:8" x14ac:dyDescent="0.3">
      <c r="B87" s="1" t="s">
        <v>94</v>
      </c>
      <c r="C87" s="15"/>
      <c r="D87" s="15"/>
      <c r="E87" s="15"/>
      <c r="F87" s="15"/>
      <c r="G87" s="15"/>
      <c r="H87" s="15"/>
    </row>
    <row r="88" spans="1:8" x14ac:dyDescent="0.3">
      <c r="B88" s="1" t="s">
        <v>95</v>
      </c>
      <c r="C88" s="15"/>
      <c r="D88" s="15"/>
      <c r="E88" s="15"/>
      <c r="F88" s="15"/>
      <c r="G88" s="15"/>
      <c r="H88" s="15"/>
    </row>
    <row r="89" spans="1:8" x14ac:dyDescent="0.3">
      <c r="B89" s="1" t="s">
        <v>96</v>
      </c>
      <c r="C89" s="15"/>
      <c r="D89" s="15"/>
      <c r="E89" s="15"/>
      <c r="F89" s="15"/>
      <c r="G89" s="15"/>
      <c r="H89" s="15"/>
    </row>
    <row r="90" spans="1:8" x14ac:dyDescent="0.3">
      <c r="B90" s="1" t="s">
        <v>97</v>
      </c>
      <c r="C90" s="15"/>
      <c r="D90" s="15"/>
      <c r="E90" s="15"/>
      <c r="F90" s="15"/>
      <c r="G90" s="15"/>
      <c r="H90" s="15"/>
    </row>
    <row r="91" spans="1:8" x14ac:dyDescent="0.3">
      <c r="B91" s="1" t="s">
        <v>98</v>
      </c>
      <c r="C91" s="15"/>
      <c r="D91" s="15"/>
      <c r="E91" s="15"/>
      <c r="F91" s="15"/>
      <c r="G91" s="15"/>
      <c r="H91" s="15"/>
    </row>
    <row r="92" spans="1:8" x14ac:dyDescent="0.3">
      <c r="B92" s="1" t="s">
        <v>99</v>
      </c>
      <c r="C92" s="15"/>
      <c r="D92" s="15"/>
      <c r="E92" s="15"/>
      <c r="F92" s="15"/>
      <c r="G92" s="15"/>
      <c r="H92" s="15"/>
    </row>
    <row r="93" spans="1:8" ht="29" customHeight="1" x14ac:dyDescent="0.3">
      <c r="B93" s="12" t="s">
        <v>100</v>
      </c>
      <c r="C93" s="15"/>
      <c r="D93" s="15"/>
      <c r="E93" s="15"/>
      <c r="F93" s="15"/>
      <c r="G93" s="15"/>
      <c r="H93" s="15"/>
    </row>
    <row r="94" spans="1:8" x14ac:dyDescent="0.3">
      <c r="B94" s="1" t="s">
        <v>101</v>
      </c>
      <c r="C94" s="15"/>
      <c r="D94" s="15"/>
      <c r="E94" s="15"/>
      <c r="F94" s="15"/>
      <c r="G94" s="15"/>
      <c r="H94" s="15"/>
    </row>
    <row r="95" spans="1:8" ht="26" x14ac:dyDescent="0.3">
      <c r="B95" s="12" t="s">
        <v>102</v>
      </c>
      <c r="C95" s="15"/>
      <c r="D95" s="15"/>
      <c r="E95" s="15"/>
      <c r="F95" s="15"/>
      <c r="G95" s="15"/>
      <c r="H95" s="15"/>
    </row>
    <row r="96" spans="1:8" x14ac:dyDescent="0.3">
      <c r="B96" s="1" t="s">
        <v>103</v>
      </c>
      <c r="C96" s="15"/>
      <c r="D96" s="15"/>
      <c r="E96" s="15"/>
      <c r="F96" s="15"/>
      <c r="G96" s="15"/>
      <c r="H96" s="15"/>
    </row>
    <row r="97" spans="1:13" x14ac:dyDescent="0.3">
      <c r="A97" s="1" t="s">
        <v>88</v>
      </c>
      <c r="B97" s="1" t="s">
        <v>104</v>
      </c>
      <c r="C97" s="15">
        <v>80</v>
      </c>
      <c r="D97" s="15">
        <v>0</v>
      </c>
      <c r="E97" s="15">
        <v>80</v>
      </c>
      <c r="F97" s="15"/>
      <c r="G97" s="15"/>
      <c r="H97" s="15"/>
    </row>
    <row r="98" spans="1:13" x14ac:dyDescent="0.3">
      <c r="A98" s="1" t="s">
        <v>88</v>
      </c>
      <c r="B98" s="1" t="s">
        <v>105</v>
      </c>
      <c r="C98" s="15">
        <v>20</v>
      </c>
      <c r="D98" s="15">
        <v>0</v>
      </c>
      <c r="E98" s="15">
        <v>20</v>
      </c>
      <c r="F98" s="15"/>
      <c r="G98" s="15"/>
      <c r="H98" s="15"/>
    </row>
    <row r="99" spans="1:13" x14ac:dyDescent="0.3">
      <c r="A99" s="1" t="s">
        <v>109</v>
      </c>
      <c r="B99" s="1" t="s">
        <v>110</v>
      </c>
      <c r="C99" s="15">
        <v>26.99</v>
      </c>
      <c r="D99" s="15">
        <v>0</v>
      </c>
      <c r="E99" s="15">
        <v>26.99</v>
      </c>
      <c r="F99" s="15"/>
      <c r="G99" s="15"/>
      <c r="H99" s="15"/>
    </row>
    <row r="100" spans="1:13" x14ac:dyDescent="0.3">
      <c r="A100" s="1" t="s">
        <v>106</v>
      </c>
      <c r="B100" s="1" t="s">
        <v>107</v>
      </c>
      <c r="C100" s="15">
        <v>400</v>
      </c>
      <c r="D100" s="15">
        <v>0</v>
      </c>
      <c r="E100" s="15">
        <v>400</v>
      </c>
      <c r="F100" s="15"/>
      <c r="G100" s="15"/>
      <c r="H100" s="15"/>
    </row>
    <row r="101" spans="1:13" x14ac:dyDescent="0.3">
      <c r="A101" s="1" t="s">
        <v>111</v>
      </c>
      <c r="B101" s="1" t="s">
        <v>112</v>
      </c>
      <c r="C101" s="15">
        <v>64.75</v>
      </c>
      <c r="D101" s="15">
        <v>10.7</v>
      </c>
      <c r="E101" s="15">
        <v>53.96</v>
      </c>
      <c r="F101" s="15"/>
      <c r="G101" s="15"/>
      <c r="H101" s="15"/>
    </row>
    <row r="102" spans="1:13" x14ac:dyDescent="0.3">
      <c r="A102" s="1" t="s">
        <v>111</v>
      </c>
      <c r="B102" s="1" t="s">
        <v>113</v>
      </c>
      <c r="C102" s="15">
        <v>40.78</v>
      </c>
      <c r="D102" s="15">
        <v>8.8000000000000007</v>
      </c>
      <c r="E102" s="15">
        <v>31.98</v>
      </c>
      <c r="F102" s="15"/>
      <c r="G102" s="15"/>
      <c r="H102" s="15"/>
    </row>
    <row r="103" spans="1:13" ht="13.5" thickBot="1" x14ac:dyDescent="0.35">
      <c r="A103" s="1" t="s">
        <v>114</v>
      </c>
      <c r="B103" s="1" t="s">
        <v>115</v>
      </c>
      <c r="C103" s="15">
        <v>594</v>
      </c>
      <c r="D103" s="15">
        <v>99</v>
      </c>
      <c r="E103" s="15">
        <v>485</v>
      </c>
      <c r="F103" s="15"/>
      <c r="G103" s="15"/>
      <c r="H103" s="15"/>
    </row>
    <row r="104" spans="1:13" ht="13.5" thickBot="1" x14ac:dyDescent="0.35">
      <c r="B104" s="9" t="s">
        <v>108</v>
      </c>
      <c r="C104" s="21">
        <f>SUM(C82:C103)</f>
        <v>1876.52</v>
      </c>
      <c r="D104" s="21">
        <f>SUM(D82:D103)</f>
        <v>118.5</v>
      </c>
      <c r="E104" s="21">
        <f>SUM(E82:E103)</f>
        <v>1747.93</v>
      </c>
      <c r="F104" s="15">
        <f>SUM(H71,E104)</f>
        <v>90147.979999999967</v>
      </c>
      <c r="G104" s="15">
        <f>SUM(G19:G20)</f>
        <v>558.30999999999995</v>
      </c>
      <c r="H104" s="22">
        <f>SUM(F104-G104)</f>
        <v>89589.669999999969</v>
      </c>
      <c r="K104" s="11"/>
      <c r="M104" s="4"/>
    </row>
  </sheetData>
  <mergeCells count="1">
    <mergeCell ref="A1:H1"/>
  </mergeCells>
  <printOptions gridLines="1"/>
  <pageMargins left="0" right="0" top="0.19685039370078741" bottom="0.19685039370078741" header="0.31496062992125984" footer="0.31496062992125984"/>
  <pageSetup paperSize="9" orientation="portrait" r:id="rId1"/>
  <headerFooter>
    <oddFooter>&amp;L_x000D_&amp;1#&amp;"Calibri"&amp;10&amp;K000000 Sensitivity: Internal</oddFooter>
  </headerFooter>
  <legacyDrawing r:id="rId2"/>
</worksheet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Thomas (MEDLOG UK)</dc:creator>
  <cp:lastModifiedBy>SuttonHeathClerk</cp:lastModifiedBy>
  <cp:lastPrinted>2024-05-12T21:47:27Z</cp:lastPrinted>
  <dcterms:created xsi:type="dcterms:W3CDTF">2024-02-15T13:20:09Z</dcterms:created>
  <dcterms:modified xsi:type="dcterms:W3CDTF">2024-05-12T21:51:35Z</dcterms:modified>
</cp:coreProperties>
</file>